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niversitatdevic-my.sharepoint.com/personal/anna_higueras_uvic_cat/Documents/Escritorio/"/>
    </mc:Choice>
  </mc:AlternateContent>
  <xr:revisionPtr revIDLastSave="0" documentId="8_{2841F2F2-A2E1-4D97-83F4-419C8BE90D8F}" xr6:coauthVersionLast="47" xr6:coauthVersionMax="47" xr10:uidLastSave="{00000000-0000-0000-0000-000000000000}"/>
  <bookViews>
    <workbookView xWindow="-28920" yWindow="-120" windowWidth="29040" windowHeight="15720" activeTab="1" xr2:uid="{00000000-000D-0000-FFFF-FFFF00000000}"/>
  </bookViews>
  <sheets>
    <sheet name="Gràfic" sheetId="11" r:id="rId1"/>
    <sheet name="Dades" sheetId="2" r:id="rId2"/>
  </sheets>
  <definedNames>
    <definedName name="_xlnm.Print_Area" localSheetId="0">Gràfic!$C$1:$O$31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2" i="2" l="1"/>
  <c r="AA7" i="2"/>
  <c r="AA9" i="2" s="1"/>
  <c r="Z7" i="2"/>
  <c r="Z9" i="2" s="1"/>
  <c r="Y7" i="2"/>
  <c r="Y9" i="2" s="1"/>
  <c r="X7" i="2"/>
  <c r="X9" i="2" s="1"/>
  <c r="W7" i="2"/>
  <c r="W9" i="2" s="1"/>
  <c r="V7" i="2"/>
  <c r="V9" i="2" s="1"/>
  <c r="W2" i="2"/>
  <c r="X2" i="2" s="1"/>
  <c r="Y2" i="2" s="1"/>
  <c r="Z2" i="2" s="1"/>
  <c r="AA2" i="2" s="1"/>
  <c r="U7" i="2" l="1"/>
  <c r="U9" i="2" s="1"/>
  <c r="T7" i="2"/>
  <c r="T9" i="2" s="1"/>
  <c r="S7" i="2" l="1"/>
  <c r="S9" i="2" s="1"/>
  <c r="R7" i="2" l="1"/>
  <c r="R9" i="2" s="1"/>
  <c r="Q7" i="2" l="1"/>
  <c r="Q9" i="2" s="1"/>
  <c r="P7" i="2"/>
  <c r="P9" i="2" l="1"/>
  <c r="J7" i="2" l="1"/>
  <c r="J9" i="2" s="1"/>
  <c r="O8" i="2"/>
  <c r="O9" i="2" s="1"/>
</calcChain>
</file>

<file path=xl/sharedStrings.xml><?xml version="1.0" encoding="utf-8"?>
<sst xmlns="http://schemas.openxmlformats.org/spreadsheetml/2006/main" count="35" uniqueCount="33">
  <si>
    <t>2001-02</t>
  </si>
  <si>
    <t>2002-03</t>
  </si>
  <si>
    <t>2003-04</t>
  </si>
  <si>
    <t>2004-05</t>
  </si>
  <si>
    <t>2005-06</t>
  </si>
  <si>
    <t>2006-07</t>
  </si>
  <si>
    <t>2007-08</t>
  </si>
  <si>
    <t>2008-09</t>
  </si>
  <si>
    <t>2009-10</t>
  </si>
  <si>
    <t>2010-11</t>
  </si>
  <si>
    <t>2011-12</t>
  </si>
  <si>
    <t>2012-13</t>
  </si>
  <si>
    <t>2013-14</t>
  </si>
  <si>
    <t>Total funcionament</t>
  </si>
  <si>
    <t>Inversions</t>
  </si>
  <si>
    <t>Total Contracte Programa</t>
  </si>
  <si>
    <t>Liquidat / Previsió</t>
  </si>
  <si>
    <r>
      <t xml:space="preserve">Subvenció ordinària </t>
    </r>
    <r>
      <rPr>
        <vertAlign val="superscript"/>
        <sz val="11"/>
        <color indexed="8"/>
        <rFont val="Calibri"/>
        <family val="2"/>
      </rPr>
      <t>2)</t>
    </r>
  </si>
  <si>
    <r>
      <t xml:space="preserve">Objectius estratègics </t>
    </r>
    <r>
      <rPr>
        <vertAlign val="superscript"/>
        <sz val="11"/>
        <color indexed="8"/>
        <rFont val="Calibri"/>
        <family val="2"/>
      </rPr>
      <t>3)</t>
    </r>
  </si>
  <si>
    <t>Funcionament</t>
  </si>
  <si>
    <t>2014-15</t>
  </si>
  <si>
    <t>2015-16</t>
  </si>
  <si>
    <t>2016-17</t>
  </si>
  <si>
    <t>2017-18</t>
  </si>
  <si>
    <t>2018-19</t>
  </si>
  <si>
    <t>2019-20</t>
  </si>
  <si>
    <t>Diferiment Subvenció ordinària 2023</t>
  </si>
  <si>
    <t>2020-21</t>
  </si>
  <si>
    <t>2021-22</t>
  </si>
  <si>
    <t>2022-23</t>
  </si>
  <si>
    <t>2023-24</t>
  </si>
  <si>
    <t>2024-25</t>
  </si>
  <si>
    <t>Ppt 2025-26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</si>
</sst>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vertAlign val="superscript"/>
      <sz val="11"/>
      <color indexed="8"/>
      <name val="Calibri"/>
      <family val="2"/>
    </font>
    <font>
      <sz val="10"/>
      <name val="Arial"/>
      <family val="2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000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</borders>
  <cellStyleXfs count="4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</cellStyleXfs>
  <cellXfs count="17">
    <xf numFmtId="0" fontId="0" fillId="0" borderId="0" xfId="0"/>
    <xf numFmtId="3" fontId="0" fillId="0" borderId="0" xfId="0" applyNumberFormat="1"/>
    <xf numFmtId="0" fontId="2" fillId="3" borderId="0" xfId="0" applyFont="1" applyFill="1" applyAlignment="1">
      <alignment vertical="center"/>
    </xf>
    <xf numFmtId="0" fontId="0" fillId="0" borderId="2" xfId="0" applyBorder="1" applyAlignment="1">
      <alignment vertical="center"/>
    </xf>
    <xf numFmtId="3" fontId="0" fillId="0" borderId="2" xfId="0" applyNumberFormat="1" applyBorder="1" applyAlignment="1">
      <alignment vertical="center"/>
    </xf>
    <xf numFmtId="0" fontId="1" fillId="2" borderId="3" xfId="0" applyFont="1" applyFill="1" applyBorder="1"/>
    <xf numFmtId="3" fontId="1" fillId="2" borderId="3" xfId="0" applyNumberFormat="1" applyFont="1" applyFill="1" applyBorder="1"/>
    <xf numFmtId="3" fontId="0" fillId="0" borderId="0" xfId="0" applyNumberFormat="1" applyAlignment="1">
      <alignment horizontal="right"/>
    </xf>
    <xf numFmtId="0" fontId="0" fillId="0" borderId="1" xfId="0" applyBorder="1"/>
    <xf numFmtId="3" fontId="0" fillId="0" borderId="1" xfId="0" applyNumberFormat="1" applyBorder="1"/>
    <xf numFmtId="0" fontId="0" fillId="0" borderId="4" xfId="0" applyBorder="1"/>
    <xf numFmtId="3" fontId="0" fillId="0" borderId="4" xfId="0" applyNumberFormat="1" applyBorder="1"/>
    <xf numFmtId="0" fontId="2" fillId="3" borderId="0" xfId="0" applyFont="1" applyFill="1" applyAlignment="1">
      <alignment horizontal="center" vertical="center" wrapText="1"/>
    </xf>
    <xf numFmtId="0" fontId="0" fillId="0" borderId="0" xfId="0" applyAlignment="1">
      <alignment vertical="center"/>
    </xf>
    <xf numFmtId="3" fontId="0" fillId="0" borderId="5" xfId="0" applyNumberFormat="1" applyBorder="1" applyAlignment="1">
      <alignment vertical="center"/>
    </xf>
    <xf numFmtId="3" fontId="0" fillId="0" borderId="0" xfId="0" applyNumberFormat="1" applyAlignment="1">
      <alignment vertical="center"/>
    </xf>
    <xf numFmtId="3" fontId="1" fillId="2" borderId="4" xfId="0" applyNumberFormat="1" applyFont="1" applyFill="1" applyBorder="1"/>
  </cellXfs>
  <cellStyles count="4">
    <cellStyle name="Hipervínculo 2" xfId="1" xr:uid="{00000000-0005-0000-0000-000000000000}"/>
    <cellStyle name="Normal" xfId="0" builtinId="0"/>
    <cellStyle name="Normal 2" xfId="2" xr:uid="{00000000-0005-0000-0000-000002000000}"/>
    <cellStyle name="Normal 3" xfId="3" xr:uid="{00000000-0005-0000-0000-000003000000}"/>
  </cellStyles>
  <dxfs count="0"/>
  <tableStyles count="0" defaultTableStyle="TableStyleMedium9" defaultPivotStyle="PivotStyleLight16"/>
  <colors>
    <mruColors>
      <color rgb="FFE15C2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756164517551503"/>
          <c:y val="0.11966821175714587"/>
          <c:w val="0.87853971872423775"/>
          <c:h val="0.6679369198323746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Dades!$B$4</c:f>
              <c:strCache>
                <c:ptCount val="1"/>
                <c:pt idx="0">
                  <c:v>Funcionament</c:v>
                </c:pt>
              </c:strCache>
            </c:strRef>
          </c:tx>
          <c:spPr>
            <a:solidFill>
              <a:srgbClr val="C00000">
                <a:alpha val="87000"/>
              </a:srgbClr>
            </a:solidFill>
            <a:ln>
              <a:noFill/>
            </a:ln>
            <a:effectLst/>
          </c:spPr>
          <c:invertIfNegative val="0"/>
          <c:cat>
            <c:strRef>
              <c:f>Dades!$C$3:$AA$3</c:f>
              <c:strCache>
                <c:ptCount val="25"/>
                <c:pt idx="0">
                  <c:v>2001-02</c:v>
                </c:pt>
                <c:pt idx="1">
                  <c:v>2002-03</c:v>
                </c:pt>
                <c:pt idx="2">
                  <c:v>2003-04</c:v>
                </c:pt>
                <c:pt idx="3">
                  <c:v>2004-05</c:v>
                </c:pt>
                <c:pt idx="4">
                  <c:v>2005-06</c:v>
                </c:pt>
                <c:pt idx="5">
                  <c:v>2006-07</c:v>
                </c:pt>
                <c:pt idx="6">
                  <c:v>2007-08</c:v>
                </c:pt>
                <c:pt idx="7">
                  <c:v>2008-09</c:v>
                </c:pt>
                <c:pt idx="8">
                  <c:v>2009-10</c:v>
                </c:pt>
                <c:pt idx="9">
                  <c:v>2010-11</c:v>
                </c:pt>
                <c:pt idx="10">
                  <c:v>2011-12</c:v>
                </c:pt>
                <c:pt idx="11">
                  <c:v>2012-13</c:v>
                </c:pt>
                <c:pt idx="12">
                  <c:v>2013-14</c:v>
                </c:pt>
                <c:pt idx="13">
                  <c:v>2014-15</c:v>
                </c:pt>
                <c:pt idx="14">
                  <c:v>2015-16</c:v>
                </c:pt>
                <c:pt idx="15">
                  <c:v>2016-17</c:v>
                </c:pt>
                <c:pt idx="16">
                  <c:v>2017-18</c:v>
                </c:pt>
                <c:pt idx="17">
                  <c:v>2018-19</c:v>
                </c:pt>
                <c:pt idx="18">
                  <c:v>2019-20</c:v>
                </c:pt>
                <c:pt idx="19">
                  <c:v>2020-21</c:v>
                </c:pt>
                <c:pt idx="20">
                  <c:v>2021-22</c:v>
                </c:pt>
                <c:pt idx="21">
                  <c:v>2022-23</c:v>
                </c:pt>
                <c:pt idx="22">
                  <c:v>2023-24</c:v>
                </c:pt>
                <c:pt idx="23">
                  <c:v>2024-25</c:v>
                </c:pt>
                <c:pt idx="24">
                  <c:v>Ppt 2025-26</c:v>
                </c:pt>
              </c:strCache>
            </c:strRef>
          </c:cat>
          <c:val>
            <c:numRef>
              <c:f>Dades!$C$7:$AA$7</c:f>
              <c:numCache>
                <c:formatCode>#,##0</c:formatCode>
                <c:ptCount val="25"/>
                <c:pt idx="0">
                  <c:v>600000</c:v>
                </c:pt>
                <c:pt idx="1">
                  <c:v>2400000</c:v>
                </c:pt>
                <c:pt idx="2">
                  <c:v>3300000</c:v>
                </c:pt>
                <c:pt idx="3">
                  <c:v>4500000</c:v>
                </c:pt>
                <c:pt idx="4">
                  <c:v>5110000</c:v>
                </c:pt>
                <c:pt idx="5">
                  <c:v>6010000</c:v>
                </c:pt>
                <c:pt idx="6">
                  <c:v>6901200</c:v>
                </c:pt>
                <c:pt idx="7">
                  <c:v>7800000</c:v>
                </c:pt>
                <c:pt idx="8">
                  <c:v>7961489</c:v>
                </c:pt>
                <c:pt idx="9">
                  <c:v>6772886</c:v>
                </c:pt>
                <c:pt idx="10">
                  <c:v>6821939</c:v>
                </c:pt>
                <c:pt idx="11">
                  <c:v>6608415.8799999999</c:v>
                </c:pt>
                <c:pt idx="12">
                  <c:v>6675493</c:v>
                </c:pt>
                <c:pt idx="13">
                  <c:v>7191983</c:v>
                </c:pt>
                <c:pt idx="14">
                  <c:v>7449983</c:v>
                </c:pt>
                <c:pt idx="15">
                  <c:v>7449983</c:v>
                </c:pt>
                <c:pt idx="16">
                  <c:v>6837060</c:v>
                </c:pt>
                <c:pt idx="17">
                  <c:v>8300000</c:v>
                </c:pt>
                <c:pt idx="18">
                  <c:v>8950000</c:v>
                </c:pt>
                <c:pt idx="19">
                  <c:v>9800000</c:v>
                </c:pt>
                <c:pt idx="20">
                  <c:v>10300000</c:v>
                </c:pt>
                <c:pt idx="21">
                  <c:v>10800000</c:v>
                </c:pt>
                <c:pt idx="22">
                  <c:v>12550000</c:v>
                </c:pt>
                <c:pt idx="23">
                  <c:v>13350000</c:v>
                </c:pt>
                <c:pt idx="24">
                  <c:v>13750000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79-4D88-AA86-126018E5536D}"/>
            </c:ext>
          </c:extLst>
        </c:ser>
        <c:ser>
          <c:idx val="1"/>
          <c:order val="1"/>
          <c:tx>
            <c:strRef>
              <c:f>Dades!$B$8</c:f>
              <c:strCache>
                <c:ptCount val="1"/>
                <c:pt idx="0">
                  <c:v>Inversions</c:v>
                </c:pt>
              </c:strCache>
            </c:strRef>
          </c:tx>
          <c:spPr>
            <a:solidFill>
              <a:schemeClr val="accent6">
                <a:lumMod val="75000"/>
                <a:alpha val="92000"/>
              </a:schemeClr>
            </a:solidFill>
            <a:ln>
              <a:noFill/>
            </a:ln>
            <a:effectLst/>
          </c:spPr>
          <c:invertIfNegative val="0"/>
          <c:cat>
            <c:strRef>
              <c:f>Dades!$C$3:$AA$3</c:f>
              <c:strCache>
                <c:ptCount val="25"/>
                <c:pt idx="0">
                  <c:v>2001-02</c:v>
                </c:pt>
                <c:pt idx="1">
                  <c:v>2002-03</c:v>
                </c:pt>
                <c:pt idx="2">
                  <c:v>2003-04</c:v>
                </c:pt>
                <c:pt idx="3">
                  <c:v>2004-05</c:v>
                </c:pt>
                <c:pt idx="4">
                  <c:v>2005-06</c:v>
                </c:pt>
                <c:pt idx="5">
                  <c:v>2006-07</c:v>
                </c:pt>
                <c:pt idx="6">
                  <c:v>2007-08</c:v>
                </c:pt>
                <c:pt idx="7">
                  <c:v>2008-09</c:v>
                </c:pt>
                <c:pt idx="8">
                  <c:v>2009-10</c:v>
                </c:pt>
                <c:pt idx="9">
                  <c:v>2010-11</c:v>
                </c:pt>
                <c:pt idx="10">
                  <c:v>2011-12</c:v>
                </c:pt>
                <c:pt idx="11">
                  <c:v>2012-13</c:v>
                </c:pt>
                <c:pt idx="12">
                  <c:v>2013-14</c:v>
                </c:pt>
                <c:pt idx="13">
                  <c:v>2014-15</c:v>
                </c:pt>
                <c:pt idx="14">
                  <c:v>2015-16</c:v>
                </c:pt>
                <c:pt idx="15">
                  <c:v>2016-17</c:v>
                </c:pt>
                <c:pt idx="16">
                  <c:v>2017-18</c:v>
                </c:pt>
                <c:pt idx="17">
                  <c:v>2018-19</c:v>
                </c:pt>
                <c:pt idx="18">
                  <c:v>2019-20</c:v>
                </c:pt>
                <c:pt idx="19">
                  <c:v>2020-21</c:v>
                </c:pt>
                <c:pt idx="20">
                  <c:v>2021-22</c:v>
                </c:pt>
                <c:pt idx="21">
                  <c:v>2022-23</c:v>
                </c:pt>
                <c:pt idx="22">
                  <c:v>2023-24</c:v>
                </c:pt>
                <c:pt idx="23">
                  <c:v>2024-25</c:v>
                </c:pt>
                <c:pt idx="24">
                  <c:v>Ppt 2025-26</c:v>
                </c:pt>
              </c:strCache>
            </c:strRef>
          </c:cat>
          <c:val>
            <c:numRef>
              <c:f>Dades!$C$8:$AA$8</c:f>
              <c:numCache>
                <c:formatCode>#,##0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1000000</c:v>
                </c:pt>
                <c:pt idx="7">
                  <c:v>1000000</c:v>
                </c:pt>
                <c:pt idx="8">
                  <c:v>1070000</c:v>
                </c:pt>
                <c:pt idx="9">
                  <c:v>963000</c:v>
                </c:pt>
                <c:pt idx="10">
                  <c:v>734020</c:v>
                </c:pt>
                <c:pt idx="11">
                  <c:v>704020</c:v>
                </c:pt>
                <c:pt idx="12">
                  <c:v>498814</c:v>
                </c:pt>
                <c:pt idx="13">
                  <c:v>300000</c:v>
                </c:pt>
                <c:pt idx="14">
                  <c:v>400000</c:v>
                </c:pt>
                <c:pt idx="15">
                  <c:v>400000</c:v>
                </c:pt>
                <c:pt idx="16">
                  <c:v>400000</c:v>
                </c:pt>
                <c:pt idx="17">
                  <c:v>400000</c:v>
                </c:pt>
                <c:pt idx="18">
                  <c:v>400000</c:v>
                </c:pt>
                <c:pt idx="19">
                  <c:v>400000</c:v>
                </c:pt>
                <c:pt idx="20">
                  <c:v>400000</c:v>
                </c:pt>
                <c:pt idx="21">
                  <c:v>600000</c:v>
                </c:pt>
                <c:pt idx="22">
                  <c:v>500000</c:v>
                </c:pt>
                <c:pt idx="23">
                  <c:v>500000</c:v>
                </c:pt>
                <c:pt idx="24">
                  <c:v>500000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879-4D88-AA86-126018E553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2070259728"/>
        <c:axId val="-2070258640"/>
      </c:barChart>
      <c:catAx>
        <c:axId val="-2070259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  <a:headEnd type="none" w="sm" len="sm"/>
            <a:tailEnd type="none" w="sm" len="sm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5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2070258640"/>
        <c:crosses val="autoZero"/>
        <c:auto val="1"/>
        <c:lblAlgn val="ctr"/>
        <c:lblOffset val="100"/>
        <c:noMultiLvlLbl val="0"/>
      </c:catAx>
      <c:valAx>
        <c:axId val="-2070258640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0">
                    <a:schemeClr val="tx1">
                      <a:lumMod val="5000"/>
                      <a:lumOff val="95000"/>
                    </a:schemeClr>
                  </a:gs>
                  <a:gs pos="100000">
                    <a:schemeClr val="tx1">
                      <a:lumMod val="15000"/>
                      <a:lumOff val="8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a-ES" cap="none" baseline="0"/>
                  <a:t>(Import en euros)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2070259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4803149606299213" l="0.70866141732283472" r="0.70866141732283472" t="0.74803149606299213" header="0.31496062992125984" footer="0.31496062992125984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0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  <a:headEnd type="none" w="sm" len="sm"/>
        <a:tailEnd type="none" w="sm" len="sm"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46000">
            <a:schemeClr val="phClr"/>
          </a:gs>
          <a:gs pos="100000">
            <a:schemeClr val="phClr">
              <a:lumMod val="20000"/>
              <a:lumOff val="80000"/>
              <a:alpha val="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tx1">
                <a:lumMod val="5000"/>
                <a:lumOff val="95000"/>
              </a:schemeClr>
            </a:gs>
            <a:gs pos="100000">
              <a:schemeClr val="tx1">
                <a:lumMod val="15000"/>
                <a:lumOff val="8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tx1">
                <a:lumMod val="5000"/>
                <a:lumOff val="95000"/>
              </a:schemeClr>
            </a:gs>
            <a:gs pos="100000">
              <a:schemeClr val="tx1">
                <a:lumMod val="15000"/>
                <a:lumOff val="8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  <a:headEnd type="none" w="sm" len="sm"/>
        <a:tailEnd type="none" w="sm" len="sm"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00" b="1" kern="1200" cap="all" spc="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231774</xdr:colOff>
      <xdr:row>1</xdr:row>
      <xdr:rowOff>15873</xdr:rowOff>
    </xdr:from>
    <xdr:to>
      <xdr:col>14</xdr:col>
      <xdr:colOff>698500</xdr:colOff>
      <xdr:row>29</xdr:row>
      <xdr:rowOff>44450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"/>
  <sheetViews>
    <sheetView view="pageBreakPreview" zoomScale="115" zoomScaleNormal="100" zoomScaleSheetLayoutView="115" workbookViewId="0">
      <selection activeCell="Q13" sqref="Q13"/>
    </sheetView>
  </sheetViews>
  <sheetFormatPr defaultColWidth="11.42578125" defaultRowHeight="15" x14ac:dyDescent="0.25"/>
  <cols>
    <col min="14" max="14" width="15.7109375" customWidth="1"/>
  </cols>
  <sheetData/>
  <printOptions horizontalCentered="1" verticalCentered="1"/>
  <pageMargins left="0.15748031496062992" right="0.15748031496062992" top="0.15748031496062992" bottom="0.15748031496062992" header="0.31496062992125984" footer="0.31496062992125984"/>
  <pageSetup paperSize="9" scale="94" orientation="landscape" r:id="rId1"/>
  <headerFooter>
    <oddHeader>&amp;L&amp;G&amp;CGRÀFIC EVOLUCIÓ IMPORTS LIQUIDATS CONTRACTE PROGRAMA&amp;RData actualització: 17/12/2020</oddHead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A9"/>
  <sheetViews>
    <sheetView tabSelected="1" zoomScaleNormal="100" workbookViewId="0">
      <selection activeCell="H25" sqref="H25"/>
    </sheetView>
  </sheetViews>
  <sheetFormatPr defaultColWidth="11.42578125" defaultRowHeight="15" x14ac:dyDescent="0.25"/>
  <cols>
    <col min="1" max="1" width="34.42578125" bestFit="1" customWidth="1"/>
    <col min="2" max="2" width="13.7109375" style="1" bestFit="1" customWidth="1"/>
    <col min="3" max="8" width="11.5703125" style="1" bestFit="1" customWidth="1"/>
    <col min="9" max="9" width="11.85546875" style="1" customWidth="1"/>
    <col min="10" max="11" width="11.28515625" style="1" bestFit="1" customWidth="1"/>
    <col min="12" max="13" width="12.7109375" style="1" bestFit="1" customWidth="1"/>
    <col min="14" max="14" width="11.5703125" style="1" bestFit="1" customWidth="1"/>
    <col min="15" max="15" width="11.28515625" style="1" bestFit="1" customWidth="1"/>
    <col min="16" max="16" width="12.5703125" style="1" bestFit="1" customWidth="1"/>
  </cols>
  <sheetData>
    <row r="1" spans="1:27" x14ac:dyDescent="0.25">
      <c r="B1"/>
      <c r="C1"/>
      <c r="D1"/>
      <c r="E1"/>
      <c r="F1"/>
      <c r="G1"/>
      <c r="H1"/>
      <c r="I1"/>
      <c r="L1" s="7"/>
      <c r="M1" s="7"/>
      <c r="N1" s="7"/>
      <c r="O1" s="7"/>
    </row>
    <row r="2" spans="1:27" x14ac:dyDescent="0.25">
      <c r="A2" s="12"/>
      <c r="B2" s="12"/>
      <c r="C2" s="12">
        <v>2002</v>
      </c>
      <c r="D2" s="12">
        <v>2003</v>
      </c>
      <c r="E2" s="12">
        <v>2004</v>
      </c>
      <c r="F2" s="12">
        <v>2005</v>
      </c>
      <c r="G2" s="12">
        <v>2006</v>
      </c>
      <c r="H2" s="12">
        <v>2007</v>
      </c>
      <c r="I2" s="12">
        <v>2008</v>
      </c>
      <c r="J2" s="12">
        <v>2009</v>
      </c>
      <c r="K2" s="12">
        <v>2010</v>
      </c>
      <c r="L2" s="12">
        <v>2011</v>
      </c>
      <c r="M2" s="12">
        <v>2012</v>
      </c>
      <c r="N2" s="12">
        <v>2013</v>
      </c>
      <c r="O2" s="12">
        <v>2014</v>
      </c>
      <c r="P2" s="12">
        <v>2015</v>
      </c>
      <c r="Q2" s="12">
        <v>2016</v>
      </c>
      <c r="R2" s="12">
        <v>2017</v>
      </c>
      <c r="S2" s="12">
        <v>2018</v>
      </c>
      <c r="T2" s="12">
        <v>2019</v>
      </c>
      <c r="U2" s="12">
        <f t="shared" ref="U2" si="0">+T2+1</f>
        <v>2020</v>
      </c>
      <c r="V2" s="12">
        <v>2021</v>
      </c>
      <c r="W2" s="12">
        <f t="shared" ref="W2:AA2" si="1">+V2+1</f>
        <v>2022</v>
      </c>
      <c r="X2" s="12">
        <f t="shared" si="1"/>
        <v>2023</v>
      </c>
      <c r="Y2" s="12">
        <f t="shared" si="1"/>
        <v>2024</v>
      </c>
      <c r="Z2" s="12">
        <f t="shared" si="1"/>
        <v>2025</v>
      </c>
      <c r="AA2" s="12">
        <f t="shared" si="1"/>
        <v>2026</v>
      </c>
    </row>
    <row r="3" spans="1:27" x14ac:dyDescent="0.25">
      <c r="A3" s="2" t="s">
        <v>16</v>
      </c>
      <c r="B3" s="2"/>
      <c r="C3" s="12" t="s">
        <v>0</v>
      </c>
      <c r="D3" s="12" t="s">
        <v>1</v>
      </c>
      <c r="E3" s="12" t="s">
        <v>2</v>
      </c>
      <c r="F3" s="12" t="s">
        <v>3</v>
      </c>
      <c r="G3" s="12" t="s">
        <v>4</v>
      </c>
      <c r="H3" s="12" t="s">
        <v>5</v>
      </c>
      <c r="I3" s="12" t="s">
        <v>6</v>
      </c>
      <c r="J3" s="12" t="s">
        <v>7</v>
      </c>
      <c r="K3" s="12" t="s">
        <v>8</v>
      </c>
      <c r="L3" s="12" t="s">
        <v>9</v>
      </c>
      <c r="M3" s="12" t="s">
        <v>10</v>
      </c>
      <c r="N3" s="12" t="s">
        <v>11</v>
      </c>
      <c r="O3" s="12" t="s">
        <v>12</v>
      </c>
      <c r="P3" s="12" t="s">
        <v>20</v>
      </c>
      <c r="Q3" s="12" t="s">
        <v>21</v>
      </c>
      <c r="R3" s="12" t="s">
        <v>22</v>
      </c>
      <c r="S3" s="12" t="s">
        <v>23</v>
      </c>
      <c r="T3" s="12" t="s">
        <v>24</v>
      </c>
      <c r="U3" s="12" t="s">
        <v>25</v>
      </c>
      <c r="V3" s="12" t="s">
        <v>27</v>
      </c>
      <c r="W3" s="12" t="s">
        <v>28</v>
      </c>
      <c r="X3" s="12" t="s">
        <v>29</v>
      </c>
      <c r="Y3" s="12" t="s">
        <v>30</v>
      </c>
      <c r="Z3" s="12" t="s">
        <v>31</v>
      </c>
      <c r="AA3" s="12" t="s">
        <v>32</v>
      </c>
    </row>
    <row r="4" spans="1:27" ht="17.25" x14ac:dyDescent="0.25">
      <c r="A4" s="8" t="s">
        <v>17</v>
      </c>
      <c r="B4" s="8" t="s">
        <v>19</v>
      </c>
      <c r="C4" s="9">
        <v>600000</v>
      </c>
      <c r="D4" s="9">
        <v>2400000</v>
      </c>
      <c r="E4" s="9">
        <v>3300000</v>
      </c>
      <c r="F4" s="9">
        <v>4500000</v>
      </c>
      <c r="G4" s="9">
        <v>5110000</v>
      </c>
      <c r="H4" s="9">
        <v>6010000</v>
      </c>
      <c r="I4" s="9">
        <v>6901200</v>
      </c>
      <c r="J4" s="9">
        <v>7100000</v>
      </c>
      <c r="K4" s="9">
        <v>6961489</v>
      </c>
      <c r="L4" s="9">
        <v>5837349</v>
      </c>
      <c r="M4" s="9">
        <v>5886402</v>
      </c>
      <c r="N4" s="9">
        <v>5766433</v>
      </c>
      <c r="O4" s="9">
        <v>5833510</v>
      </c>
      <c r="P4" s="9">
        <v>6350000</v>
      </c>
      <c r="Q4" s="9">
        <v>6608000</v>
      </c>
      <c r="R4" s="9">
        <v>6608000</v>
      </c>
      <c r="S4" s="9">
        <v>6608000</v>
      </c>
      <c r="T4" s="9">
        <v>8300000</v>
      </c>
      <c r="U4" s="9">
        <v>8950000</v>
      </c>
      <c r="V4" s="9">
        <v>9800000</v>
      </c>
      <c r="W4" s="9">
        <v>10300000</v>
      </c>
      <c r="X4" s="9">
        <v>10800000</v>
      </c>
      <c r="Y4" s="9">
        <v>12550000</v>
      </c>
      <c r="Z4" s="9">
        <v>12550000</v>
      </c>
      <c r="AA4" s="9">
        <v>12550000</v>
      </c>
    </row>
    <row r="5" spans="1:27" ht="17.25" x14ac:dyDescent="0.25">
      <c r="A5" s="3" t="s">
        <v>18</v>
      </c>
      <c r="B5" s="3"/>
      <c r="C5" s="4">
        <v>0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700000</v>
      </c>
      <c r="K5" s="4">
        <v>1000000</v>
      </c>
      <c r="L5" s="4">
        <v>935537</v>
      </c>
      <c r="M5" s="9">
        <v>935537</v>
      </c>
      <c r="N5" s="4">
        <v>841982.88</v>
      </c>
      <c r="O5" s="4">
        <v>841983</v>
      </c>
      <c r="P5" s="4">
        <v>841983</v>
      </c>
      <c r="Q5" s="4">
        <v>841983</v>
      </c>
      <c r="R5" s="4">
        <v>841983</v>
      </c>
      <c r="S5" s="4">
        <v>229060</v>
      </c>
      <c r="T5" s="4">
        <v>0</v>
      </c>
      <c r="U5" s="4">
        <v>0</v>
      </c>
      <c r="V5" s="14">
        <v>0</v>
      </c>
      <c r="W5" s="14">
        <v>0</v>
      </c>
      <c r="X5" s="14">
        <v>0</v>
      </c>
      <c r="Y5" s="14">
        <v>0</v>
      </c>
      <c r="Z5" s="14">
        <v>0</v>
      </c>
      <c r="AA5" s="14">
        <v>0</v>
      </c>
    </row>
    <row r="6" spans="1:27" x14ac:dyDescent="0.25">
      <c r="A6" s="13" t="s">
        <v>26</v>
      </c>
      <c r="B6" s="13" t="s">
        <v>19</v>
      </c>
      <c r="C6" s="14">
        <v>0</v>
      </c>
      <c r="D6" s="14">
        <v>0</v>
      </c>
      <c r="E6" s="14">
        <v>0</v>
      </c>
      <c r="F6" s="14">
        <v>0</v>
      </c>
      <c r="G6" s="14">
        <v>0</v>
      </c>
      <c r="H6" s="14">
        <v>0</v>
      </c>
      <c r="I6" s="14">
        <v>0</v>
      </c>
      <c r="J6" s="14">
        <v>0</v>
      </c>
      <c r="K6" s="14">
        <v>0</v>
      </c>
      <c r="L6" s="14">
        <v>0</v>
      </c>
      <c r="M6" s="14">
        <v>0</v>
      </c>
      <c r="N6" s="14">
        <v>0</v>
      </c>
      <c r="O6" s="14">
        <v>0</v>
      </c>
      <c r="P6" s="14">
        <v>0</v>
      </c>
      <c r="Q6" s="14">
        <v>0</v>
      </c>
      <c r="R6" s="14">
        <v>0</v>
      </c>
      <c r="S6" s="14">
        <v>0</v>
      </c>
      <c r="T6" s="14">
        <v>0</v>
      </c>
      <c r="U6" s="14">
        <v>0</v>
      </c>
      <c r="V6" s="14">
        <v>0</v>
      </c>
      <c r="W6" s="14">
        <v>0</v>
      </c>
      <c r="X6" s="14">
        <v>0</v>
      </c>
      <c r="Y6" s="14">
        <v>0</v>
      </c>
      <c r="Z6" s="15">
        <v>800000</v>
      </c>
      <c r="AA6" s="15">
        <v>1200000</v>
      </c>
    </row>
    <row r="7" spans="1:27" x14ac:dyDescent="0.25">
      <c r="A7" s="5" t="s">
        <v>13</v>
      </c>
      <c r="B7" s="5"/>
      <c r="C7" s="6">
        <v>600000</v>
      </c>
      <c r="D7" s="6">
        <v>2400000</v>
      </c>
      <c r="E7" s="6">
        <v>3300000</v>
      </c>
      <c r="F7" s="6">
        <v>4500000</v>
      </c>
      <c r="G7" s="6">
        <v>5110000</v>
      </c>
      <c r="H7" s="6">
        <v>6010000</v>
      </c>
      <c r="I7" s="6">
        <v>6901200</v>
      </c>
      <c r="J7" s="6">
        <f>J4+J5</f>
        <v>7800000</v>
      </c>
      <c r="K7" s="6">
        <v>7961489</v>
      </c>
      <c r="L7" s="6">
        <v>6772886</v>
      </c>
      <c r="M7" s="6">
        <v>6821939</v>
      </c>
      <c r="N7" s="6">
        <v>6608415.8799999999</v>
      </c>
      <c r="O7" s="6">
        <v>6675493</v>
      </c>
      <c r="P7" s="6">
        <f t="shared" ref="P7:U7" si="2">P4+P5</f>
        <v>7191983</v>
      </c>
      <c r="Q7" s="6">
        <f t="shared" si="2"/>
        <v>7449983</v>
      </c>
      <c r="R7" s="6">
        <f t="shared" si="2"/>
        <v>7449983</v>
      </c>
      <c r="S7" s="6">
        <f t="shared" si="2"/>
        <v>6837060</v>
      </c>
      <c r="T7" s="6">
        <f t="shared" si="2"/>
        <v>8300000</v>
      </c>
      <c r="U7" s="6">
        <f t="shared" si="2"/>
        <v>8950000</v>
      </c>
      <c r="V7" s="16">
        <f t="shared" ref="V7:Y7" si="3">V4+V5</f>
        <v>9800000</v>
      </c>
      <c r="W7" s="16">
        <f t="shared" si="3"/>
        <v>10300000</v>
      </c>
      <c r="X7" s="16">
        <f t="shared" si="3"/>
        <v>10800000</v>
      </c>
      <c r="Y7" s="16">
        <f t="shared" si="3"/>
        <v>12550000</v>
      </c>
      <c r="Z7" s="16">
        <f>Z4+Z5+Z6</f>
        <v>13350000</v>
      </c>
      <c r="AA7" s="16">
        <f>AA4+AA5+AA6</f>
        <v>13750000</v>
      </c>
    </row>
    <row r="8" spans="1:27" x14ac:dyDescent="0.25">
      <c r="A8" s="10" t="s">
        <v>14</v>
      </c>
      <c r="B8" s="10" t="s">
        <v>14</v>
      </c>
      <c r="C8" s="11">
        <v>0</v>
      </c>
      <c r="D8" s="11">
        <v>0</v>
      </c>
      <c r="E8" s="11">
        <v>0</v>
      </c>
      <c r="F8" s="11">
        <v>0</v>
      </c>
      <c r="G8" s="11">
        <v>0</v>
      </c>
      <c r="H8" s="11">
        <v>0</v>
      </c>
      <c r="I8" s="11">
        <v>1000000</v>
      </c>
      <c r="J8" s="11">
        <v>1000000</v>
      </c>
      <c r="K8" s="11">
        <v>1070000</v>
      </c>
      <c r="L8" s="11">
        <v>963000</v>
      </c>
      <c r="M8" s="11">
        <v>734020</v>
      </c>
      <c r="N8" s="11">
        <v>704020</v>
      </c>
      <c r="O8" s="11">
        <f>404214+94600</f>
        <v>498814</v>
      </c>
      <c r="P8" s="11">
        <v>300000</v>
      </c>
      <c r="Q8" s="11">
        <v>400000</v>
      </c>
      <c r="R8" s="11">
        <v>400000</v>
      </c>
      <c r="S8" s="11">
        <v>400000</v>
      </c>
      <c r="T8" s="11">
        <v>400000</v>
      </c>
      <c r="U8" s="11">
        <v>400000</v>
      </c>
      <c r="V8" s="11">
        <v>400000</v>
      </c>
      <c r="W8" s="11">
        <v>400000</v>
      </c>
      <c r="X8" s="11">
        <v>600000</v>
      </c>
      <c r="Y8" s="11">
        <v>500000</v>
      </c>
      <c r="Z8" s="11">
        <v>500000</v>
      </c>
      <c r="AA8" s="11">
        <v>500000</v>
      </c>
    </row>
    <row r="9" spans="1:27" x14ac:dyDescent="0.25">
      <c r="A9" s="5" t="s">
        <v>15</v>
      </c>
      <c r="B9" s="5"/>
      <c r="C9" s="6">
        <v>600000</v>
      </c>
      <c r="D9" s="6">
        <v>2400000</v>
      </c>
      <c r="E9" s="6">
        <v>3300000</v>
      </c>
      <c r="F9" s="6">
        <v>4500000</v>
      </c>
      <c r="G9" s="6">
        <v>5110000</v>
      </c>
      <c r="H9" s="6">
        <v>6010000</v>
      </c>
      <c r="I9" s="6">
        <v>7901200</v>
      </c>
      <c r="J9" s="6">
        <f>J7+J8</f>
        <v>8800000</v>
      </c>
      <c r="K9" s="6">
        <v>9031489</v>
      </c>
      <c r="L9" s="6">
        <v>7735886</v>
      </c>
      <c r="M9" s="6">
        <v>7555959</v>
      </c>
      <c r="N9" s="6">
        <v>7312435.8799999999</v>
      </c>
      <c r="O9" s="6">
        <f t="shared" ref="O9:U9" si="4">O7+O8</f>
        <v>7174307</v>
      </c>
      <c r="P9" s="6">
        <f t="shared" si="4"/>
        <v>7491983</v>
      </c>
      <c r="Q9" s="6">
        <f t="shared" si="4"/>
        <v>7849983</v>
      </c>
      <c r="R9" s="6">
        <f t="shared" si="4"/>
        <v>7849983</v>
      </c>
      <c r="S9" s="6">
        <f t="shared" si="4"/>
        <v>7237060</v>
      </c>
      <c r="T9" s="6">
        <f t="shared" si="4"/>
        <v>8700000</v>
      </c>
      <c r="U9" s="6">
        <f t="shared" si="4"/>
        <v>9350000</v>
      </c>
      <c r="V9" s="6">
        <f t="shared" ref="V9:AA9" si="5">V7+V8</f>
        <v>10200000</v>
      </c>
      <c r="W9" s="6">
        <f t="shared" si="5"/>
        <v>10700000</v>
      </c>
      <c r="X9" s="6">
        <f t="shared" si="5"/>
        <v>11400000</v>
      </c>
      <c r="Y9" s="6">
        <f t="shared" si="5"/>
        <v>13050000</v>
      </c>
      <c r="Z9" s="6">
        <f t="shared" si="5"/>
        <v>13850000</v>
      </c>
      <c r="AA9" s="6">
        <f t="shared" si="5"/>
        <v>14250000</v>
      </c>
    </row>
  </sheetData>
  <pageMargins left="0.7" right="0.7" top="0.75" bottom="0.75" header="0.3" footer="0.3"/>
  <pageSetup paperSize="9" scale="58" fitToHeight="0" orientation="landscape" horizontalDpi="4294967294" r:id="rId1"/>
  <headerFooter>
    <oddHeader>&amp;L&amp;G&amp;CDADES EVOLUCIÓ IMPORTS LIQUIDATS CONTRACTE PROGRAMA&amp;RActualització: 16/02/2015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2</vt:i4>
      </vt:variant>
      <vt:variant>
        <vt:lpstr>Intervals amb nom</vt:lpstr>
      </vt:variant>
      <vt:variant>
        <vt:i4>1</vt:i4>
      </vt:variant>
    </vt:vector>
  </HeadingPairs>
  <TitlesOfParts>
    <vt:vector size="3" baseType="lpstr">
      <vt:lpstr>Gràfic</vt:lpstr>
      <vt:lpstr>Dades</vt:lpstr>
      <vt:lpstr>Gràfic!Àrea_d'impressió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30235</dc:creator>
  <cp:lastModifiedBy>Anna Higueras Castillo</cp:lastModifiedBy>
  <cp:lastPrinted>2021-01-10T20:57:12Z</cp:lastPrinted>
  <dcterms:created xsi:type="dcterms:W3CDTF">2013-12-09T10:26:52Z</dcterms:created>
  <dcterms:modified xsi:type="dcterms:W3CDTF">2026-01-26T14:10:40Z</dcterms:modified>
</cp:coreProperties>
</file>