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Dades Memòria" sheetId="1" r:id="rId1"/>
    <sheet name="Contracte Programa" sheetId="2" r:id="rId2"/>
  </sheets>
  <definedNames>
    <definedName name="_xlnm.Print_Area" localSheetId="0">'Dades Memòria'!$A$1:$E$68</definedName>
  </definedNames>
  <calcPr fullCalcOnLoad="1"/>
</workbook>
</file>

<file path=xl/sharedStrings.xml><?xml version="1.0" encoding="utf-8"?>
<sst xmlns="http://schemas.openxmlformats.org/spreadsheetml/2006/main" count="137" uniqueCount="88">
  <si>
    <t xml:space="preserve">PAS </t>
  </si>
  <si>
    <t>Servei</t>
  </si>
  <si>
    <t>Nº</t>
  </si>
  <si>
    <t>Àrea de Gestió Acadèmica</t>
  </si>
  <si>
    <t>Àrea de Qualitat</t>
  </si>
  <si>
    <t>Biblioteca</t>
  </si>
  <si>
    <t>Cife</t>
  </si>
  <si>
    <t>Gerència</t>
  </si>
  <si>
    <t>Rectorat</t>
  </si>
  <si>
    <t>Serveis Lingüístics</t>
  </si>
  <si>
    <t>TOTAL</t>
  </si>
  <si>
    <t>DONES:</t>
  </si>
  <si>
    <t>HOMES:</t>
  </si>
  <si>
    <t>EUMO EDITORIAL</t>
  </si>
  <si>
    <t>EUMO GRÀFIC</t>
  </si>
  <si>
    <t>%</t>
  </si>
  <si>
    <t xml:space="preserve">PDI </t>
  </si>
  <si>
    <t>CENTRE</t>
  </si>
  <si>
    <t>FEC</t>
  </si>
  <si>
    <t>ESC. IDIOMES</t>
  </si>
  <si>
    <t>FETCH</t>
  </si>
  <si>
    <t>FCSB</t>
  </si>
  <si>
    <t>Nº TOTAL</t>
  </si>
  <si>
    <t>Nº Homes</t>
  </si>
  <si>
    <t>Nº Dones</t>
  </si>
  <si>
    <t xml:space="preserve">% Homes: </t>
  </si>
  <si>
    <t xml:space="preserve">% Dones: </t>
  </si>
  <si>
    <t>Àrea de Marqueting</t>
  </si>
  <si>
    <t>Gestió Documental i Arxiu</t>
  </si>
  <si>
    <t>Àrea TIC</t>
  </si>
  <si>
    <t>Espai Uvic-Bcn</t>
  </si>
  <si>
    <t>FUB</t>
  </si>
  <si>
    <t>Secretaria de Centre-FEC</t>
  </si>
  <si>
    <t>Secretaria de Centre-FCSB</t>
  </si>
  <si>
    <t>Secretaria de Centre-FECTH</t>
  </si>
  <si>
    <t>CATEGORIA</t>
  </si>
  <si>
    <t>TITULARS</t>
  </si>
  <si>
    <t>AGREGATS</t>
  </si>
  <si>
    <t>ASSOCIATS</t>
  </si>
  <si>
    <t>DEDICACIÓ</t>
  </si>
  <si>
    <t>PDI ETC</t>
  </si>
  <si>
    <t>PDI Doctor</t>
  </si>
  <si>
    <t>PDI Doctor ETC</t>
  </si>
  <si>
    <t>PDI Doctor Acreditat</t>
  </si>
  <si>
    <t>PAS UVIC</t>
  </si>
  <si>
    <t>PAS Empreses Vinculades</t>
  </si>
  <si>
    <t>Altres empreses Vinculades</t>
  </si>
  <si>
    <t>PAS ETC</t>
  </si>
  <si>
    <t>PAS TOTAL</t>
  </si>
  <si>
    <t>PDI Doctor Acreditat ETC</t>
  </si>
  <si>
    <t>PDI TOTAL</t>
  </si>
  <si>
    <t>FCT</t>
  </si>
  <si>
    <t>TEMPS PARCIAL (Crèdits)</t>
  </si>
  <si>
    <t>TEMPS COMPLET      (Jornada UVic)</t>
  </si>
  <si>
    <t>Temps Complet</t>
  </si>
  <si>
    <t xml:space="preserve">Jornada </t>
  </si>
  <si>
    <t>Dedicació</t>
  </si>
  <si>
    <t>Crèdits Ects</t>
  </si>
  <si>
    <t>Temps Parcial 1</t>
  </si>
  <si>
    <t>Temps Parcial 2</t>
  </si>
  <si>
    <t>Temps Parcial</t>
  </si>
  <si>
    <t>segons crèdits assignats</t>
  </si>
  <si>
    <t>assignats pel centre</t>
  </si>
  <si>
    <t>ASSISTENTS FORMACIÓ</t>
  </si>
  <si>
    <t>COL.LABORADORS</t>
  </si>
  <si>
    <t>Àrea d'Infraestructures i Serveis Generals</t>
  </si>
  <si>
    <t>CESS/Dixit/Sírius</t>
  </si>
  <si>
    <t>Servei Carreres Professionals</t>
  </si>
  <si>
    <t>Unitat de Suport a la Docència</t>
  </si>
  <si>
    <t>Oficina Tècnica OTRI</t>
  </si>
  <si>
    <t>Àrea Comunicació Corporativa i Rel.Institucionals</t>
  </si>
  <si>
    <t>Àrea de Relacions Internacionals</t>
  </si>
  <si>
    <t>Secretaria de Centre-FCT</t>
  </si>
  <si>
    <t>U_mèdia/SAV TV - Ràdio</t>
  </si>
  <si>
    <t>Càtedres</t>
  </si>
  <si>
    <t>Centre de Formació Continua</t>
  </si>
  <si>
    <t xml:space="preserve">Indicador CP 20: </t>
  </si>
  <si>
    <t>Nombre de PDI incorporat amb criteris d’internacionalització</t>
  </si>
  <si>
    <t>UHUB-Servei Atenció Comunitat Universitària</t>
  </si>
  <si>
    <t>TEMPS PARCIAL 1     (75%Jornada UVic)</t>
  </si>
  <si>
    <t>TEMPS PARCIAL 2     (50%Jornada UVic)</t>
  </si>
  <si>
    <t>DADES MEMÒRIA CURS 2017/18</t>
  </si>
  <si>
    <t>FMedicina</t>
  </si>
  <si>
    <t>Escola Idiomes</t>
  </si>
  <si>
    <t>Laboratoris FCT / SART / BETA</t>
  </si>
  <si>
    <t>OTRI Projectes</t>
  </si>
  <si>
    <t>Campus Granollers</t>
  </si>
  <si>
    <t>CATEDRÀTIC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</si>
</sst>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Wingdings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33" borderId="0" xfId="51" applyFont="1" applyFill="1" applyBorder="1">
      <alignment/>
      <protection/>
    </xf>
    <xf numFmtId="0" fontId="2" fillId="33" borderId="0" xfId="51" applyFill="1" applyBorder="1">
      <alignment/>
      <protection/>
    </xf>
    <xf numFmtId="0" fontId="2" fillId="0" borderId="0" xfId="51" applyFill="1">
      <alignment/>
      <protection/>
    </xf>
    <xf numFmtId="0" fontId="3" fillId="0" borderId="10" xfId="51" applyFont="1" applyBorder="1" applyAlignment="1">
      <alignment horizontal="right"/>
      <protection/>
    </xf>
    <xf numFmtId="0" fontId="2" fillId="0" borderId="10" xfId="51" applyBorder="1" applyAlignment="1">
      <alignment horizontal="right"/>
      <protection/>
    </xf>
    <xf numFmtId="0" fontId="2" fillId="0" borderId="10" xfId="51" applyFont="1" applyBorder="1" applyAlignment="1">
      <alignment horizontal="right"/>
      <protection/>
    </xf>
    <xf numFmtId="0" fontId="41" fillId="0" borderId="0" xfId="0" applyFont="1" applyAlignment="1">
      <alignment/>
    </xf>
    <xf numFmtId="0" fontId="29" fillId="0" borderId="0" xfId="44" applyAlignment="1" applyProtection="1">
      <alignment/>
      <protection/>
    </xf>
    <xf numFmtId="0" fontId="3" fillId="0" borderId="10" xfId="51" applyFont="1" applyFill="1" applyBorder="1" applyAlignment="1">
      <alignment horizontal="right"/>
      <protection/>
    </xf>
    <xf numFmtId="0" fontId="3" fillId="0" borderId="10" xfId="51" applyFont="1" applyFill="1" applyBorder="1">
      <alignment/>
      <protection/>
    </xf>
    <xf numFmtId="0" fontId="3" fillId="0" borderId="0" xfId="51" applyFont="1" applyFill="1" applyBorder="1" applyAlignment="1">
      <alignment horizontal="right"/>
      <protection/>
    </xf>
    <xf numFmtId="0" fontId="3" fillId="0" borderId="0" xfId="51" applyFont="1" applyFill="1" applyBorder="1">
      <alignment/>
      <protection/>
    </xf>
    <xf numFmtId="0" fontId="3" fillId="0" borderId="11" xfId="51" applyFont="1" applyFill="1" applyBorder="1" applyAlignment="1">
      <alignment horizontal="right"/>
      <protection/>
    </xf>
    <xf numFmtId="9" fontId="3" fillId="0" borderId="0" xfId="55" applyFont="1" applyAlignment="1">
      <alignment horizontal="center"/>
    </xf>
    <xf numFmtId="14" fontId="2" fillId="0" borderId="0" xfId="51" applyNumberFormat="1">
      <alignment/>
      <protection/>
    </xf>
    <xf numFmtId="0" fontId="42" fillId="34" borderId="12" xfId="51" applyFont="1" applyFill="1" applyBorder="1">
      <alignment/>
      <protection/>
    </xf>
    <xf numFmtId="0" fontId="43" fillId="34" borderId="13" xfId="51" applyFont="1" applyFill="1" applyBorder="1">
      <alignment/>
      <protection/>
    </xf>
    <xf numFmtId="0" fontId="43" fillId="34" borderId="0" xfId="51" applyFont="1" applyFill="1">
      <alignment/>
      <protection/>
    </xf>
    <xf numFmtId="0" fontId="42" fillId="34" borderId="10" xfId="51" applyFont="1" applyFill="1" applyBorder="1">
      <alignment/>
      <protection/>
    </xf>
    <xf numFmtId="0" fontId="3" fillId="35" borderId="10" xfId="51" applyFont="1" applyFill="1" applyBorder="1" applyAlignment="1">
      <alignment horizontal="right"/>
      <protection/>
    </xf>
    <xf numFmtId="0" fontId="2" fillId="35" borderId="0" xfId="51" applyFill="1">
      <alignment/>
      <protection/>
    </xf>
    <xf numFmtId="0" fontId="3" fillId="0" borderId="10" xfId="51" applyFont="1" applyBorder="1" applyAlignment="1">
      <alignment horizontal="center" vertical="center"/>
      <protection/>
    </xf>
    <xf numFmtId="9" fontId="0" fillId="0" borderId="10" xfId="55" applyFont="1" applyBorder="1" applyAlignment="1">
      <alignment horizontal="center" vertical="center"/>
    </xf>
    <xf numFmtId="0" fontId="2" fillId="0" borderId="0" xfId="51" applyAlignment="1">
      <alignment horizontal="center"/>
      <protection/>
    </xf>
    <xf numFmtId="3" fontId="3" fillId="0" borderId="10" xfId="51" applyNumberFormat="1" applyFont="1" applyBorder="1" applyAlignment="1">
      <alignment horizontal="center"/>
      <protection/>
    </xf>
    <xf numFmtId="0" fontId="42" fillId="34" borderId="10" xfId="51" applyFont="1" applyFill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42" fillId="34" borderId="12" xfId="51" applyFont="1" applyFill="1" applyBorder="1" applyAlignment="1">
      <alignment horizontal="center" wrapText="1"/>
      <protection/>
    </xf>
    <xf numFmtId="0" fontId="42" fillId="34" borderId="10" xfId="51" applyFont="1" applyFill="1" applyBorder="1" applyAlignment="1">
      <alignment horizontal="center" wrapText="1"/>
      <protection/>
    </xf>
    <xf numFmtId="0" fontId="40" fillId="0" borderId="0" xfId="0" applyFont="1" applyAlignment="1">
      <alignment/>
    </xf>
    <xf numFmtId="0" fontId="3" fillId="35" borderId="0" xfId="51" applyFont="1" applyFill="1" applyBorder="1" applyAlignment="1">
      <alignment horizontal="right"/>
      <protection/>
    </xf>
    <xf numFmtId="0" fontId="3" fillId="0" borderId="10" xfId="51" applyFont="1" applyFill="1" applyBorder="1" applyAlignment="1">
      <alignment horizontal="center"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horizontal="center"/>
      <protection/>
    </xf>
    <xf numFmtId="9" fontId="0" fillId="0" borderId="0" xfId="55" applyFont="1" applyBorder="1" applyAlignment="1">
      <alignment horizontal="center" vertical="center"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40" fillId="0" borderId="0" xfId="0" applyFont="1" applyAlignment="1">
      <alignment horizontal="left" vertical="top"/>
    </xf>
    <xf numFmtId="0" fontId="2" fillId="0" borderId="10" xfId="51" applyBorder="1" applyAlignment="1">
      <alignment horizontal="center"/>
      <protection/>
    </xf>
    <xf numFmtId="3" fontId="3" fillId="35" borderId="10" xfId="51" applyNumberFormat="1" applyFont="1" applyFill="1" applyBorder="1" applyAlignment="1">
      <alignment horizontal="center"/>
      <protection/>
    </xf>
    <xf numFmtId="3" fontId="3" fillId="0" borderId="10" xfId="51" applyNumberFormat="1" applyFont="1" applyFill="1" applyBorder="1" applyAlignment="1">
      <alignment horizontal="center"/>
      <protection/>
    </xf>
    <xf numFmtId="9" fontId="3" fillId="0" borderId="10" xfId="55" applyFont="1" applyBorder="1" applyAlignment="1">
      <alignment horizontal="left"/>
    </xf>
    <xf numFmtId="3" fontId="2" fillId="0" borderId="10" xfId="51" applyNumberFormat="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2" xfId="5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 wrapText="1"/>
      <protection/>
    </xf>
    <xf numFmtId="0" fontId="42" fillId="34" borderId="0" xfId="51" applyFont="1" applyFill="1" applyBorder="1" applyAlignment="1">
      <alignment horizontal="center" wrapText="1"/>
      <protection/>
    </xf>
    <xf numFmtId="0" fontId="3" fillId="35" borderId="10" xfId="51" applyFont="1" applyFill="1" applyBorder="1" applyAlignment="1">
      <alignment horizontal="center"/>
      <protection/>
    </xf>
    <xf numFmtId="14" fontId="43" fillId="34" borderId="0" xfId="51" applyNumberFormat="1" applyFont="1" applyFill="1">
      <alignment/>
      <protection/>
    </xf>
    <xf numFmtId="0" fontId="2" fillId="35" borderId="10" xfId="51" applyFill="1" applyBorder="1" applyAlignment="1">
      <alignment horizontal="center"/>
      <protection/>
    </xf>
    <xf numFmtId="0" fontId="3" fillId="36" borderId="10" xfId="51" applyFont="1" applyFill="1" applyBorder="1" applyAlignment="1">
      <alignment horizontal="right"/>
      <protection/>
    </xf>
    <xf numFmtId="0" fontId="3" fillId="36" borderId="10" xfId="51" applyFont="1" applyFill="1" applyBorder="1">
      <alignment/>
      <protection/>
    </xf>
    <xf numFmtId="0" fontId="42" fillId="34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42" fillId="34" borderId="12" xfId="51" applyFont="1" applyFill="1" applyBorder="1" applyAlignment="1">
      <alignment horizontal="center" wrapText="1"/>
      <protection/>
    </xf>
    <xf numFmtId="0" fontId="42" fillId="34" borderId="16" xfId="51" applyFont="1" applyFill="1" applyBorder="1" applyAlignment="1">
      <alignment horizontal="center" wrapText="1"/>
      <protection/>
    </xf>
    <xf numFmtId="0" fontId="42" fillId="34" borderId="13" xfId="51" applyFont="1" applyFill="1" applyBorder="1" applyAlignment="1">
      <alignment horizontal="center" wrapText="1"/>
      <protection/>
    </xf>
    <xf numFmtId="0" fontId="3" fillId="37" borderId="10" xfId="51" applyFont="1" applyFill="1" applyBorder="1" applyAlignment="1">
      <alignment horizontal="right"/>
      <protection/>
    </xf>
    <xf numFmtId="3" fontId="3" fillId="37" borderId="10" xfId="51" applyNumberFormat="1" applyFont="1" applyFill="1" applyBorder="1" applyAlignment="1">
      <alignment horizontal="center"/>
      <protection/>
    </xf>
    <xf numFmtId="3" fontId="2" fillId="37" borderId="10" xfId="51" applyNumberFormat="1" applyFont="1" applyFill="1" applyBorder="1" applyAlignment="1">
      <alignment horizontal="center"/>
      <protection/>
    </xf>
    <xf numFmtId="0" fontId="3" fillId="37" borderId="10" xfId="51" applyFont="1" applyFill="1" applyBorder="1" applyAlignment="1">
      <alignment horizontal="center"/>
      <protection/>
    </xf>
    <xf numFmtId="0" fontId="2" fillId="37" borderId="0" xfId="51" applyFill="1">
      <alignment/>
      <protection/>
    </xf>
    <xf numFmtId="0" fontId="2" fillId="0" borderId="10" xfId="5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3" fillId="0" borderId="10" xfId="51" applyNumberFormat="1" applyFont="1" applyBorder="1">
      <alignment/>
      <protection/>
    </xf>
    <xf numFmtId="0" fontId="3" fillId="0" borderId="10" xfId="51" applyFont="1" applyBorder="1">
      <alignment/>
      <protection/>
    </xf>
  </cellXfs>
  <cellStyles count="5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Entrada" xfId="45"/>
    <cellStyle name="Incorrecte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" xfId="53"/>
    <cellStyle name="Percent" xfId="54"/>
    <cellStyle name="Porcentual 2" xfId="55"/>
    <cellStyle name="Resultat" xfId="56"/>
    <cellStyle name="Text d'advertiment" xfId="57"/>
    <cellStyle name="Text explicatiu" xfId="58"/>
    <cellStyle name="Títol" xfId="59"/>
    <cellStyle name="Títol 1" xfId="60"/>
    <cellStyle name="Títol 2" xfId="61"/>
    <cellStyle name="Títol 3" xfId="62"/>
    <cellStyle name="Títol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97">
      <selection activeCell="F101" sqref="F101"/>
    </sheetView>
  </sheetViews>
  <sheetFormatPr defaultColWidth="11.421875" defaultRowHeight="15"/>
  <cols>
    <col min="1" max="1" width="27.140625" style="1" customWidth="1"/>
    <col min="2" max="2" width="42.421875" style="1" bestFit="1" customWidth="1"/>
    <col min="3" max="4" width="17.8515625" style="1" bestFit="1" customWidth="1"/>
    <col min="5" max="5" width="18.57421875" style="25" bestFit="1" customWidth="1"/>
    <col min="6" max="7" width="13.57421875" style="1" customWidth="1"/>
    <col min="8" max="16384" width="11.421875" style="1" customWidth="1"/>
  </cols>
  <sheetData>
    <row r="1" spans="1:8" ht="12.75">
      <c r="A1" s="17" t="s">
        <v>81</v>
      </c>
      <c r="B1" s="18"/>
      <c r="C1" s="19"/>
      <c r="D1" s="19"/>
      <c r="E1" s="51">
        <v>43375</v>
      </c>
      <c r="H1" s="16"/>
    </row>
    <row r="2" spans="1:2" ht="12.75">
      <c r="A2" s="2"/>
      <c r="B2" s="3"/>
    </row>
    <row r="3" spans="1:3" ht="12.75">
      <c r="A3" s="20" t="s">
        <v>0</v>
      </c>
      <c r="B3" s="19"/>
      <c r="C3" s="19"/>
    </row>
    <row r="4" spans="2:3" ht="12.75">
      <c r="B4" s="5" t="s">
        <v>1</v>
      </c>
      <c r="C4" s="28" t="s">
        <v>2</v>
      </c>
    </row>
    <row r="5" spans="2:3" ht="12.75">
      <c r="B5" s="7" t="s">
        <v>70</v>
      </c>
      <c r="C5" s="45">
        <v>4</v>
      </c>
    </row>
    <row r="6" spans="2:3" ht="12.75">
      <c r="B6" s="6" t="s">
        <v>3</v>
      </c>
      <c r="C6" s="40">
        <v>24</v>
      </c>
    </row>
    <row r="7" spans="2:3" ht="12.75">
      <c r="B7" s="6" t="s">
        <v>65</v>
      </c>
      <c r="C7" s="40">
        <v>31</v>
      </c>
    </row>
    <row r="8" spans="2:3" ht="12.75">
      <c r="B8" s="6" t="s">
        <v>27</v>
      </c>
      <c r="C8" s="40">
        <v>11</v>
      </c>
    </row>
    <row r="9" spans="2:3" ht="12.75">
      <c r="B9" s="6" t="s">
        <v>4</v>
      </c>
      <c r="C9" s="40">
        <v>4</v>
      </c>
    </row>
    <row r="10" spans="2:7" ht="15">
      <c r="B10" s="7" t="s">
        <v>71</v>
      </c>
      <c r="C10" s="40">
        <v>6</v>
      </c>
      <c r="F10"/>
      <c r="G10"/>
    </row>
    <row r="11" spans="2:7" ht="15">
      <c r="B11" s="6" t="s">
        <v>29</v>
      </c>
      <c r="C11" s="40">
        <v>19</v>
      </c>
      <c r="F11"/>
      <c r="G11"/>
    </row>
    <row r="12" spans="2:7" ht="15">
      <c r="B12" s="7" t="s">
        <v>5</v>
      </c>
      <c r="C12" s="40">
        <v>13</v>
      </c>
      <c r="F12"/>
      <c r="G12"/>
    </row>
    <row r="13" spans="2:7" ht="15">
      <c r="B13" s="7" t="s">
        <v>86</v>
      </c>
      <c r="C13" s="40">
        <v>1</v>
      </c>
      <c r="F13"/>
      <c r="G13"/>
    </row>
    <row r="14" spans="2:7" ht="15">
      <c r="B14" s="7" t="s">
        <v>74</v>
      </c>
      <c r="C14" s="40">
        <v>6</v>
      </c>
      <c r="F14"/>
      <c r="G14"/>
    </row>
    <row r="15" spans="2:7" ht="15">
      <c r="B15" s="7" t="s">
        <v>75</v>
      </c>
      <c r="C15" s="40">
        <v>7</v>
      </c>
      <c r="F15"/>
      <c r="G15"/>
    </row>
    <row r="16" spans="2:7" ht="15">
      <c r="B16" s="7" t="s">
        <v>6</v>
      </c>
      <c r="C16" s="40">
        <v>1</v>
      </c>
      <c r="F16"/>
      <c r="G16"/>
    </row>
    <row r="17" spans="2:7" ht="15">
      <c r="B17" s="7" t="s">
        <v>66</v>
      </c>
      <c r="C17" s="40">
        <v>6</v>
      </c>
      <c r="F17"/>
      <c r="G17"/>
    </row>
    <row r="18" spans="2:7" ht="15">
      <c r="B18" s="7" t="s">
        <v>83</v>
      </c>
      <c r="C18" s="52">
        <v>1</v>
      </c>
      <c r="F18"/>
      <c r="G18"/>
    </row>
    <row r="19" spans="2:7" ht="15">
      <c r="B19" s="7" t="s">
        <v>30</v>
      </c>
      <c r="C19" s="40">
        <v>2</v>
      </c>
      <c r="F19"/>
      <c r="G19"/>
    </row>
    <row r="20" spans="2:7" ht="15">
      <c r="B20" s="7" t="s">
        <v>31</v>
      </c>
      <c r="C20" s="40">
        <v>3</v>
      </c>
      <c r="F20"/>
      <c r="G20"/>
    </row>
    <row r="21" spans="2:7" ht="15">
      <c r="B21" s="7" t="s">
        <v>7</v>
      </c>
      <c r="C21" s="40">
        <v>18</v>
      </c>
      <c r="F21"/>
      <c r="G21"/>
    </row>
    <row r="22" spans="2:7" ht="15">
      <c r="B22" s="7" t="s">
        <v>28</v>
      </c>
      <c r="C22" s="40">
        <v>3</v>
      </c>
      <c r="F22"/>
      <c r="G22"/>
    </row>
    <row r="23" spans="2:7" ht="15">
      <c r="B23" s="7" t="s">
        <v>84</v>
      </c>
      <c r="C23" s="40">
        <v>8</v>
      </c>
      <c r="F23"/>
      <c r="G23"/>
    </row>
    <row r="24" spans="2:7" ht="15">
      <c r="B24" s="7" t="s">
        <v>69</v>
      </c>
      <c r="C24" s="40">
        <v>12</v>
      </c>
      <c r="F24"/>
      <c r="G24"/>
    </row>
    <row r="25" spans="2:7" ht="15">
      <c r="B25" s="7" t="s">
        <v>85</v>
      </c>
      <c r="C25" s="40">
        <v>32</v>
      </c>
      <c r="F25"/>
      <c r="G25"/>
    </row>
    <row r="26" spans="2:7" ht="14.25">
      <c r="B26" s="7" t="s">
        <v>8</v>
      </c>
      <c r="C26" s="40">
        <v>14</v>
      </c>
      <c r="F26" s="8"/>
      <c r="G26" s="8"/>
    </row>
    <row r="27" spans="2:7" ht="15">
      <c r="B27" s="7" t="s">
        <v>34</v>
      </c>
      <c r="C27" s="40">
        <v>13</v>
      </c>
      <c r="F27"/>
      <c r="G27"/>
    </row>
    <row r="28" spans="2:7" ht="15">
      <c r="B28" s="7" t="s">
        <v>33</v>
      </c>
      <c r="C28" s="40">
        <v>10</v>
      </c>
      <c r="F28" s="9"/>
      <c r="G28" s="9"/>
    </row>
    <row r="29" spans="2:7" ht="15">
      <c r="B29" s="7" t="s">
        <v>32</v>
      </c>
      <c r="C29" s="40">
        <v>5</v>
      </c>
      <c r="F29" s="9"/>
      <c r="G29" s="9"/>
    </row>
    <row r="30" spans="2:7" ht="15">
      <c r="B30" s="7" t="s">
        <v>72</v>
      </c>
      <c r="C30" s="40">
        <v>6</v>
      </c>
      <c r="F30"/>
      <c r="G30"/>
    </row>
    <row r="31" spans="2:7" ht="15">
      <c r="B31" s="7" t="s">
        <v>67</v>
      </c>
      <c r="C31" s="40">
        <v>8</v>
      </c>
      <c r="F31"/>
      <c r="G31"/>
    </row>
    <row r="32" spans="2:7" ht="15">
      <c r="B32" s="7" t="s">
        <v>9</v>
      </c>
      <c r="C32" s="40">
        <v>2</v>
      </c>
      <c r="F32"/>
      <c r="G32"/>
    </row>
    <row r="33" spans="2:7" ht="15">
      <c r="B33" s="7" t="s">
        <v>78</v>
      </c>
      <c r="C33" s="40">
        <v>7</v>
      </c>
      <c r="F33" s="9"/>
      <c r="G33" s="9"/>
    </row>
    <row r="34" spans="2:7" ht="15">
      <c r="B34" s="7" t="s">
        <v>73</v>
      </c>
      <c r="C34" s="40">
        <v>6</v>
      </c>
      <c r="F34"/>
      <c r="G34"/>
    </row>
    <row r="35" spans="2:7" ht="15">
      <c r="B35" s="7" t="s">
        <v>68</v>
      </c>
      <c r="C35" s="40">
        <v>1</v>
      </c>
      <c r="F35"/>
      <c r="G35"/>
    </row>
    <row r="36" spans="2:7" ht="15">
      <c r="B36" s="10" t="s">
        <v>10</v>
      </c>
      <c r="C36" s="50">
        <f>SUM(C5:C35)</f>
        <v>284</v>
      </c>
      <c r="F36"/>
      <c r="G36"/>
    </row>
    <row r="37" spans="2:7" ht="15">
      <c r="B37" s="10" t="s">
        <v>11</v>
      </c>
      <c r="C37" s="33">
        <v>209</v>
      </c>
      <c r="F37"/>
      <c r="G37"/>
    </row>
    <row r="38" spans="2:7" ht="15">
      <c r="B38" s="10" t="s">
        <v>12</v>
      </c>
      <c r="C38" s="33">
        <v>75</v>
      </c>
      <c r="F38"/>
      <c r="G38"/>
    </row>
    <row r="39" spans="2:3" ht="12.75">
      <c r="B39" s="12"/>
      <c r="C39" s="13"/>
    </row>
    <row r="40" ht="12.75">
      <c r="E40" s="27" t="s">
        <v>47</v>
      </c>
    </row>
    <row r="41" spans="1:5" ht="12.75">
      <c r="A41" s="20" t="s">
        <v>44</v>
      </c>
      <c r="B41" s="10" t="s">
        <v>10</v>
      </c>
      <c r="C41" s="21">
        <f>C42+C43</f>
        <v>284</v>
      </c>
      <c r="D41" s="23" t="s">
        <v>15</v>
      </c>
      <c r="E41" s="33">
        <v>250</v>
      </c>
    </row>
    <row r="42" spans="2:5" ht="15">
      <c r="B42" s="10" t="s">
        <v>11</v>
      </c>
      <c r="C42" s="21">
        <f>C37</f>
        <v>209</v>
      </c>
      <c r="D42" s="24">
        <f>C42/C36</f>
        <v>0.7359154929577465</v>
      </c>
      <c r="E42" s="37"/>
    </row>
    <row r="43" spans="2:5" ht="15">
      <c r="B43" s="10" t="s">
        <v>12</v>
      </c>
      <c r="C43" s="21">
        <f>C38</f>
        <v>75</v>
      </c>
      <c r="D43" s="24">
        <f>C43/C37</f>
        <v>0.3588516746411483</v>
      </c>
      <c r="E43" s="38"/>
    </row>
    <row r="44" spans="2:4" ht="12.75">
      <c r="B44" s="12"/>
      <c r="C44" s="32"/>
      <c r="D44" s="25"/>
    </row>
    <row r="46" spans="1:4" ht="12.75">
      <c r="A46" s="20" t="s">
        <v>13</v>
      </c>
      <c r="B46" s="20"/>
      <c r="C46" s="20"/>
      <c r="D46" s="20"/>
    </row>
    <row r="47" spans="2:4" ht="12.75">
      <c r="B47" s="53" t="s">
        <v>22</v>
      </c>
      <c r="C47" s="53" t="s">
        <v>23</v>
      </c>
      <c r="D47" s="53" t="s">
        <v>24</v>
      </c>
    </row>
    <row r="48" spans="2:4" ht="12.75">
      <c r="B48" s="53">
        <f>SUM(C48:D48)</f>
        <v>2</v>
      </c>
      <c r="C48" s="54"/>
      <c r="D48" s="53">
        <v>2</v>
      </c>
    </row>
    <row r="49" spans="2:3" ht="12.75">
      <c r="B49" s="12"/>
      <c r="C49" s="13"/>
    </row>
    <row r="51" spans="1:4" ht="12.75">
      <c r="A51" s="20" t="s">
        <v>14</v>
      </c>
      <c r="B51" s="20"/>
      <c r="C51" s="20"/>
      <c r="D51" s="20"/>
    </row>
    <row r="52" spans="2:4" ht="12.75">
      <c r="B52" s="5" t="s">
        <v>22</v>
      </c>
      <c r="C52" s="5" t="s">
        <v>23</v>
      </c>
      <c r="D52" s="5" t="s">
        <v>24</v>
      </c>
    </row>
    <row r="53" spans="2:4" ht="12.75">
      <c r="B53" s="10">
        <f>SUM(C53:D53)</f>
        <v>3</v>
      </c>
      <c r="C53" s="11">
        <v>3</v>
      </c>
      <c r="D53" s="10">
        <v>0</v>
      </c>
    </row>
    <row r="54" spans="2:3" ht="12.75">
      <c r="B54" s="12"/>
      <c r="C54" s="13"/>
    </row>
    <row r="55" spans="1:4" ht="12.75">
      <c r="A55" s="20" t="s">
        <v>46</v>
      </c>
      <c r="B55" s="20"/>
      <c r="C55" s="20"/>
      <c r="D55" s="20"/>
    </row>
    <row r="56" spans="2:4" ht="12.75">
      <c r="B56" s="5" t="s">
        <v>22</v>
      </c>
      <c r="C56" s="5" t="s">
        <v>23</v>
      </c>
      <c r="D56" s="5" t="s">
        <v>24</v>
      </c>
    </row>
    <row r="57" spans="2:4" ht="12.75">
      <c r="B57" s="10">
        <f>SUM(C57:D57)</f>
        <v>0</v>
      </c>
      <c r="C57" s="11"/>
      <c r="D57" s="10"/>
    </row>
    <row r="58" spans="2:3" ht="12.75">
      <c r="B58" s="12"/>
      <c r="C58" s="13"/>
    </row>
    <row r="59" spans="1:5" ht="12.75">
      <c r="A59" s="20" t="s">
        <v>45</v>
      </c>
      <c r="B59" s="4"/>
      <c r="E59" s="27" t="s">
        <v>47</v>
      </c>
    </row>
    <row r="60" spans="2:5" ht="12.75">
      <c r="B60" s="10" t="s">
        <v>10</v>
      </c>
      <c r="C60" s="21">
        <f>SUM(B48,B53,B57)</f>
        <v>5</v>
      </c>
      <c r="D60" s="23" t="s">
        <v>15</v>
      </c>
      <c r="E60" s="33">
        <v>4.25</v>
      </c>
    </row>
    <row r="61" spans="2:4" ht="15">
      <c r="B61" s="10" t="s">
        <v>11</v>
      </c>
      <c r="C61" s="11">
        <f>D48+D53+D57</f>
        <v>2</v>
      </c>
      <c r="D61" s="24">
        <f>C61/$C$60</f>
        <v>0.4</v>
      </c>
    </row>
    <row r="62" spans="2:4" ht="15">
      <c r="B62" s="10" t="s">
        <v>12</v>
      </c>
      <c r="C62" s="11">
        <f>C57+C48+C53</f>
        <v>3</v>
      </c>
      <c r="D62" s="24">
        <f>C62/$C$60</f>
        <v>0.6</v>
      </c>
    </row>
    <row r="63" spans="2:3" ht="12.75">
      <c r="B63" s="12"/>
      <c r="C63" s="13"/>
    </row>
    <row r="64" spans="1:5" ht="12.75">
      <c r="A64" s="20" t="s">
        <v>48</v>
      </c>
      <c r="B64" s="4"/>
      <c r="E64" s="27" t="s">
        <v>47</v>
      </c>
    </row>
    <row r="65" spans="2:5" ht="12.75">
      <c r="B65" s="10" t="s">
        <v>10</v>
      </c>
      <c r="C65" s="21">
        <f>C41+C60</f>
        <v>289</v>
      </c>
      <c r="D65" s="23" t="s">
        <v>15</v>
      </c>
      <c r="E65" s="33">
        <f>SUM(E41,E60)</f>
        <v>254.25</v>
      </c>
    </row>
    <row r="66" spans="2:4" ht="15">
      <c r="B66" s="10" t="s">
        <v>11</v>
      </c>
      <c r="C66" s="11">
        <f>C42+C61</f>
        <v>211</v>
      </c>
      <c r="D66" s="24">
        <f>C66/$C$65</f>
        <v>0.7301038062283737</v>
      </c>
    </row>
    <row r="67" spans="2:4" ht="15">
      <c r="B67" s="10" t="s">
        <v>12</v>
      </c>
      <c r="C67" s="11">
        <f>C43+C62</f>
        <v>78</v>
      </c>
      <c r="D67" s="24">
        <f>C67/$C$65</f>
        <v>0.2698961937716263</v>
      </c>
    </row>
    <row r="68" spans="2:4" ht="15">
      <c r="B68" s="12"/>
      <c r="C68" s="13"/>
      <c r="D68" s="36"/>
    </row>
    <row r="69" spans="2:4" ht="15">
      <c r="B69" s="12"/>
      <c r="C69" s="13"/>
      <c r="D69" s="36"/>
    </row>
    <row r="70" spans="2:5" s="34" customFormat="1" ht="15">
      <c r="B70" s="12"/>
      <c r="C70" s="13"/>
      <c r="D70" s="36"/>
      <c r="E70" s="35"/>
    </row>
    <row r="71" spans="1:8" ht="12.75">
      <c r="A71" s="17" t="s">
        <v>81</v>
      </c>
      <c r="B71" s="18"/>
      <c r="C71" s="19"/>
      <c r="D71" s="19"/>
      <c r="E71" s="51"/>
      <c r="H71" s="16"/>
    </row>
    <row r="72" spans="2:3" ht="12.75">
      <c r="B72" s="14"/>
      <c r="C72" s="13"/>
    </row>
    <row r="73" spans="1:5" ht="12.75">
      <c r="A73" s="20" t="s">
        <v>16</v>
      </c>
      <c r="B73" s="20"/>
      <c r="C73" s="20"/>
      <c r="D73" s="20"/>
      <c r="E73" s="27" t="s">
        <v>40</v>
      </c>
    </row>
    <row r="74" spans="1:5" ht="12.75">
      <c r="A74" s="5" t="s">
        <v>17</v>
      </c>
      <c r="B74" s="28" t="s">
        <v>22</v>
      </c>
      <c r="C74" s="28" t="s">
        <v>23</v>
      </c>
      <c r="D74" s="28" t="s">
        <v>24</v>
      </c>
      <c r="E74" s="28" t="s">
        <v>2</v>
      </c>
    </row>
    <row r="75" spans="1:5" ht="12.75">
      <c r="A75" s="5" t="s">
        <v>20</v>
      </c>
      <c r="B75" s="26">
        <f aca="true" t="shared" si="0" ref="B75:B80">SUM(C75:D75)</f>
        <v>176</v>
      </c>
      <c r="C75" s="44">
        <v>74</v>
      </c>
      <c r="D75" s="44">
        <v>102</v>
      </c>
      <c r="E75" s="28">
        <v>112</v>
      </c>
    </row>
    <row r="76" spans="1:5" ht="12.75">
      <c r="A76" s="5" t="s">
        <v>21</v>
      </c>
      <c r="B76" s="26">
        <f t="shared" si="0"/>
        <v>242</v>
      </c>
      <c r="C76" s="44">
        <v>76</v>
      </c>
      <c r="D76" s="44">
        <v>166</v>
      </c>
      <c r="E76" s="28">
        <v>79</v>
      </c>
    </row>
    <row r="77" spans="1:5" ht="12.75">
      <c r="A77" s="5" t="s">
        <v>18</v>
      </c>
      <c r="B77" s="26">
        <f t="shared" si="0"/>
        <v>106</v>
      </c>
      <c r="C77" s="44">
        <v>67</v>
      </c>
      <c r="D77" s="44">
        <v>39</v>
      </c>
      <c r="E77" s="28">
        <v>57</v>
      </c>
    </row>
    <row r="78" spans="1:5" ht="12.75">
      <c r="A78" s="5" t="s">
        <v>51</v>
      </c>
      <c r="B78" s="26">
        <f t="shared" si="0"/>
        <v>133</v>
      </c>
      <c r="C78" s="44">
        <v>71</v>
      </c>
      <c r="D78" s="44">
        <v>62</v>
      </c>
      <c r="E78" s="28">
        <v>52</v>
      </c>
    </row>
    <row r="79" spans="1:5" s="64" customFormat="1" ht="12.75">
      <c r="A79" s="60" t="s">
        <v>82</v>
      </c>
      <c r="B79" s="61">
        <f t="shared" si="0"/>
        <v>29</v>
      </c>
      <c r="C79" s="62">
        <v>17</v>
      </c>
      <c r="D79" s="62">
        <v>12</v>
      </c>
      <c r="E79" s="63">
        <v>11</v>
      </c>
    </row>
    <row r="80" spans="1:5" s="22" customFormat="1" ht="12.75">
      <c r="A80" s="21" t="s">
        <v>19</v>
      </c>
      <c r="B80" s="26">
        <f t="shared" si="0"/>
        <v>0</v>
      </c>
      <c r="C80" s="26">
        <f>SUM(D80:E80)</f>
        <v>0</v>
      </c>
      <c r="D80" s="26">
        <f>SUM(E80:F80)</f>
        <v>0</v>
      </c>
      <c r="E80" s="50"/>
    </row>
    <row r="81" spans="1:7" ht="12.75">
      <c r="A81" s="5" t="s">
        <v>10</v>
      </c>
      <c r="B81" s="26">
        <f>SUM(C81:D81)</f>
        <v>686</v>
      </c>
      <c r="C81" s="41">
        <f>SUM(C75:C80)</f>
        <v>305</v>
      </c>
      <c r="D81" s="41">
        <f>SUM(D75:D80)</f>
        <v>381</v>
      </c>
      <c r="E81" s="41">
        <f>SUM(E75:E80)</f>
        <v>311</v>
      </c>
      <c r="F81" s="68">
        <f>B75+B76+B77+B78</f>
        <v>657</v>
      </c>
      <c r="G81" s="69">
        <f>E75+E76+E77+E78</f>
        <v>300</v>
      </c>
    </row>
    <row r="82" spans="1:4" ht="12.75">
      <c r="A82" s="10" t="s">
        <v>26</v>
      </c>
      <c r="B82" s="42">
        <f>D81</f>
        <v>381</v>
      </c>
      <c r="C82" s="43">
        <f>B82/B81</f>
        <v>0.5553935860058309</v>
      </c>
      <c r="D82" s="15"/>
    </row>
    <row r="83" spans="1:4" ht="12.75">
      <c r="A83" s="10" t="s">
        <v>25</v>
      </c>
      <c r="B83" s="42">
        <f>C81</f>
        <v>305</v>
      </c>
      <c r="C83" s="43">
        <f>B83/B81</f>
        <v>0.4446064139941691</v>
      </c>
      <c r="D83" s="15"/>
    </row>
    <row r="85" ht="12.75">
      <c r="C85" s="16"/>
    </row>
    <row r="86" spans="1:8" ht="12.75">
      <c r="A86" s="20" t="s">
        <v>16</v>
      </c>
      <c r="B86" s="57" t="s">
        <v>35</v>
      </c>
      <c r="C86" s="58"/>
      <c r="D86" s="59"/>
      <c r="E86" s="49"/>
      <c r="F86" s="49"/>
      <c r="G86" s="49"/>
      <c r="H86" s="49"/>
    </row>
    <row r="87" spans="1:8" ht="25.5">
      <c r="A87" s="5" t="s">
        <v>17</v>
      </c>
      <c r="B87" s="28" t="s">
        <v>36</v>
      </c>
      <c r="C87" s="28" t="s">
        <v>37</v>
      </c>
      <c r="D87" s="28" t="s">
        <v>38</v>
      </c>
      <c r="E87" s="28" t="s">
        <v>64</v>
      </c>
      <c r="F87" s="48" t="s">
        <v>63</v>
      </c>
      <c r="G87" s="48" t="s">
        <v>87</v>
      </c>
      <c r="H87" s="28" t="s">
        <v>50</v>
      </c>
    </row>
    <row r="88" spans="1:8" ht="12.75">
      <c r="A88" s="5" t="s">
        <v>20</v>
      </c>
      <c r="B88" s="44">
        <v>30</v>
      </c>
      <c r="C88" s="45">
        <v>74</v>
      </c>
      <c r="D88" s="45">
        <v>66</v>
      </c>
      <c r="E88" s="45">
        <v>1</v>
      </c>
      <c r="F88" s="45">
        <v>3</v>
      </c>
      <c r="G88" s="45">
        <v>2</v>
      </c>
      <c r="H88" s="26">
        <f>SUM(B88:G88)</f>
        <v>176</v>
      </c>
    </row>
    <row r="89" spans="1:8" ht="12.75">
      <c r="A89" s="5" t="s">
        <v>21</v>
      </c>
      <c r="B89" s="44">
        <v>6</v>
      </c>
      <c r="C89" s="45">
        <v>53</v>
      </c>
      <c r="D89" s="45">
        <v>180</v>
      </c>
      <c r="E89" s="45">
        <v>1</v>
      </c>
      <c r="F89" s="45">
        <v>2</v>
      </c>
      <c r="G89" s="45">
        <v>0</v>
      </c>
      <c r="H89" s="26">
        <f>SUM(B89:G89)</f>
        <v>242</v>
      </c>
    </row>
    <row r="90" spans="1:8" ht="12.75">
      <c r="A90" s="5" t="s">
        <v>18</v>
      </c>
      <c r="B90" s="44">
        <v>21</v>
      </c>
      <c r="C90" s="45">
        <v>33</v>
      </c>
      <c r="D90" s="45">
        <v>52</v>
      </c>
      <c r="E90" s="45">
        <v>0</v>
      </c>
      <c r="F90" s="45">
        <v>0</v>
      </c>
      <c r="G90" s="45">
        <v>0</v>
      </c>
      <c r="H90" s="26">
        <f>SUM(B90:G90)</f>
        <v>106</v>
      </c>
    </row>
    <row r="91" spans="1:8" ht="12.75">
      <c r="A91" s="5" t="s">
        <v>51</v>
      </c>
      <c r="B91" s="44">
        <v>22</v>
      </c>
      <c r="C91" s="45">
        <v>24</v>
      </c>
      <c r="D91" s="45">
        <v>74</v>
      </c>
      <c r="E91" s="45">
        <v>3</v>
      </c>
      <c r="F91" s="45">
        <v>7</v>
      </c>
      <c r="G91" s="45">
        <v>3</v>
      </c>
      <c r="H91" s="26">
        <f>SUM(B91:G91)</f>
        <v>133</v>
      </c>
    </row>
    <row r="92" spans="1:8" ht="12.75">
      <c r="A92" s="5" t="s">
        <v>82</v>
      </c>
      <c r="B92" s="44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26">
        <f>SUM(B92:G92)</f>
        <v>0</v>
      </c>
    </row>
    <row r="93" spans="1:8" ht="12.75">
      <c r="A93" s="5" t="s">
        <v>10</v>
      </c>
      <c r="B93" s="26">
        <f>SUM(B88:B92)</f>
        <v>79</v>
      </c>
      <c r="C93" s="26">
        <f>SUM(C88:C92)</f>
        <v>184</v>
      </c>
      <c r="D93" s="26">
        <f>SUM(D88:D92)</f>
        <v>372</v>
      </c>
      <c r="E93" s="26">
        <f>SUM(E88:E91)</f>
        <v>5</v>
      </c>
      <c r="F93" s="26">
        <f>SUM(F88:F91)</f>
        <v>12</v>
      </c>
      <c r="G93" s="26">
        <f>SUM(G88:G91)</f>
        <v>5</v>
      </c>
      <c r="H93" s="26">
        <f>SUM(B93:G93)</f>
        <v>657</v>
      </c>
    </row>
    <row r="96" spans="1:8" ht="15">
      <c r="A96" s="20" t="s">
        <v>16</v>
      </c>
      <c r="B96" s="57" t="s">
        <v>39</v>
      </c>
      <c r="C96" s="58"/>
      <c r="D96" s="58"/>
      <c r="E96" s="59"/>
      <c r="F96" s="27"/>
      <c r="G96" s="55"/>
      <c r="H96"/>
    </row>
    <row r="97" spans="1:8" ht="39">
      <c r="A97" s="5" t="s">
        <v>17</v>
      </c>
      <c r="B97" s="48" t="s">
        <v>53</v>
      </c>
      <c r="C97" s="48" t="s">
        <v>79</v>
      </c>
      <c r="D97" s="48" t="s">
        <v>80</v>
      </c>
      <c r="E97" s="48" t="s">
        <v>52</v>
      </c>
      <c r="F97" s="28" t="s">
        <v>50</v>
      </c>
      <c r="G97" s="56"/>
      <c r="H97"/>
    </row>
    <row r="98" spans="1:8" ht="15">
      <c r="A98" s="5" t="s">
        <v>20</v>
      </c>
      <c r="B98" s="40">
        <v>76</v>
      </c>
      <c r="C98" s="40">
        <v>19</v>
      </c>
      <c r="D98" s="40">
        <v>7</v>
      </c>
      <c r="E98" s="40">
        <v>74</v>
      </c>
      <c r="F98" s="28">
        <f>SUM(B98:E98)</f>
        <v>176</v>
      </c>
      <c r="G98" s="56"/>
      <c r="H98"/>
    </row>
    <row r="99" spans="1:8" ht="15">
      <c r="A99" s="5" t="s">
        <v>21</v>
      </c>
      <c r="B99" s="40">
        <v>45</v>
      </c>
      <c r="C99" s="40">
        <v>6</v>
      </c>
      <c r="D99" s="40">
        <v>5</v>
      </c>
      <c r="E99" s="40">
        <v>186</v>
      </c>
      <c r="F99" s="28">
        <f>SUM(B99:E99)</f>
        <v>242</v>
      </c>
      <c r="G99" s="56"/>
      <c r="H99"/>
    </row>
    <row r="100" spans="1:8" ht="15">
      <c r="A100" s="5" t="s">
        <v>18</v>
      </c>
      <c r="B100" s="40">
        <v>37</v>
      </c>
      <c r="C100" s="40">
        <v>7</v>
      </c>
      <c r="D100" s="40">
        <v>8</v>
      </c>
      <c r="E100" s="40">
        <v>54</v>
      </c>
      <c r="F100" s="28">
        <f>SUM(B100:E100)</f>
        <v>106</v>
      </c>
      <c r="G100" s="56"/>
      <c r="H100"/>
    </row>
    <row r="101" spans="1:8" ht="15">
      <c r="A101" s="5" t="s">
        <v>51</v>
      </c>
      <c r="B101" s="40">
        <v>39</v>
      </c>
      <c r="C101" s="40">
        <v>3</v>
      </c>
      <c r="D101" s="40">
        <v>2</v>
      </c>
      <c r="E101" s="40">
        <v>89</v>
      </c>
      <c r="F101" s="28">
        <f>SUM(B101:E101)</f>
        <v>133</v>
      </c>
      <c r="G101" s="56"/>
      <c r="H101"/>
    </row>
    <row r="102" spans="1:8" s="4" customFormat="1" ht="15">
      <c r="A102" s="10" t="s">
        <v>82</v>
      </c>
      <c r="B102" s="65">
        <v>0</v>
      </c>
      <c r="C102" s="65">
        <v>0</v>
      </c>
      <c r="D102" s="65">
        <v>0</v>
      </c>
      <c r="E102" s="65">
        <v>0</v>
      </c>
      <c r="F102" s="33">
        <f>SUM(B102:E102)</f>
        <v>0</v>
      </c>
      <c r="G102" s="66"/>
      <c r="H102" s="67"/>
    </row>
    <row r="103" spans="1:8" ht="15">
      <c r="A103" s="5" t="s">
        <v>10</v>
      </c>
      <c r="B103" s="28">
        <f>SUM(B98:B102)</f>
        <v>197</v>
      </c>
      <c r="C103" s="28">
        <f>SUM(C98:C102)</f>
        <v>35</v>
      </c>
      <c r="D103" s="28">
        <f>SUM(D98:D102)</f>
        <v>22</v>
      </c>
      <c r="E103" s="28">
        <f>SUM(E98:E102)</f>
        <v>403</v>
      </c>
      <c r="F103" s="28">
        <f>SUM(B103:E103)</f>
        <v>657</v>
      </c>
      <c r="G103" s="56"/>
      <c r="H103"/>
    </row>
    <row r="106" spans="1:5" ht="25.5">
      <c r="A106" s="20" t="s">
        <v>16</v>
      </c>
      <c r="B106" s="29" t="s">
        <v>41</v>
      </c>
      <c r="C106" s="30" t="s">
        <v>43</v>
      </c>
      <c r="D106" s="30" t="s">
        <v>42</v>
      </c>
      <c r="E106" s="30" t="s">
        <v>49</v>
      </c>
    </row>
    <row r="107" spans="1:5" ht="12.75">
      <c r="A107" s="5" t="s">
        <v>20</v>
      </c>
      <c r="B107" s="46"/>
      <c r="C107" s="40"/>
      <c r="D107" s="40"/>
      <c r="E107" s="40"/>
    </row>
    <row r="108" spans="1:5" ht="12.75">
      <c r="A108" s="5" t="s">
        <v>21</v>
      </c>
      <c r="B108" s="46"/>
      <c r="C108" s="40"/>
      <c r="D108" s="40"/>
      <c r="E108" s="40"/>
    </row>
    <row r="109" spans="1:5" ht="12.75">
      <c r="A109" s="5" t="s">
        <v>18</v>
      </c>
      <c r="B109" s="46"/>
      <c r="C109" s="40"/>
      <c r="D109" s="40"/>
      <c r="E109" s="40"/>
    </row>
    <row r="110" spans="1:5" ht="12.75">
      <c r="A110" s="5" t="s">
        <v>51</v>
      </c>
      <c r="B110" s="46"/>
      <c r="C110" s="40"/>
      <c r="D110" s="40"/>
      <c r="E110" s="40"/>
    </row>
    <row r="111" spans="1:5" ht="12.75">
      <c r="A111" s="5" t="s">
        <v>82</v>
      </c>
      <c r="B111" s="46"/>
      <c r="C111" s="40"/>
      <c r="D111" s="40"/>
      <c r="E111" s="40"/>
    </row>
    <row r="112" spans="1:5" ht="12.75">
      <c r="A112" s="5" t="s">
        <v>10</v>
      </c>
      <c r="B112" s="47">
        <f>SUM(B107:B110)</f>
        <v>0</v>
      </c>
      <c r="C112" s="28">
        <f>SUM(C107:C110)</f>
        <v>0</v>
      </c>
      <c r="D112" s="28">
        <f>SUM(D107:D110)</f>
        <v>0</v>
      </c>
      <c r="E112" s="28">
        <f>SUM(E107:E110)</f>
        <v>0</v>
      </c>
    </row>
    <row r="113" ht="12.75">
      <c r="E113" s="1"/>
    </row>
    <row r="115" spans="1:3" ht="12.75">
      <c r="A115" s="6" t="s">
        <v>56</v>
      </c>
      <c r="B115" s="40" t="s">
        <v>55</v>
      </c>
      <c r="C115" s="40" t="s">
        <v>57</v>
      </c>
    </row>
    <row r="116" spans="1:3" ht="12.75">
      <c r="A116" s="6" t="s">
        <v>54</v>
      </c>
      <c r="B116" s="40">
        <v>1600</v>
      </c>
      <c r="C116" s="40">
        <v>30</v>
      </c>
    </row>
    <row r="117" spans="1:3" ht="12.75">
      <c r="A117" s="6" t="s">
        <v>58</v>
      </c>
      <c r="B117" s="40">
        <v>1200</v>
      </c>
      <c r="C117" s="40">
        <v>24</v>
      </c>
    </row>
    <row r="118" spans="1:3" ht="12.75">
      <c r="A118" s="6" t="s">
        <v>59</v>
      </c>
      <c r="B118" s="40">
        <v>800</v>
      </c>
      <c r="C118" s="40">
        <v>18</v>
      </c>
    </row>
    <row r="119" spans="1:3" ht="12.75">
      <c r="A119" s="6" t="s">
        <v>60</v>
      </c>
      <c r="B119" s="40" t="s">
        <v>61</v>
      </c>
      <c r="C119" s="40" t="s">
        <v>62</v>
      </c>
    </row>
  </sheetData>
  <sheetProtection/>
  <mergeCells count="2">
    <mergeCell ref="B86:D86"/>
    <mergeCell ref="B96:E96"/>
  </mergeCells>
  <printOptions/>
  <pageMargins left="0.15748031496062992" right="0.15748031496062992" top="0.15748031496062992" bottom="0.1574803149606299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5.57421875" style="0" bestFit="1" customWidth="1"/>
    <col min="2" max="2" width="55.57421875" style="0" bestFit="1" customWidth="1"/>
    <col min="3" max="3" width="20.140625" style="0" bestFit="1" customWidth="1"/>
    <col min="4" max="4" width="7.57421875" style="0" bestFit="1" customWidth="1"/>
  </cols>
  <sheetData>
    <row r="1" spans="1:2" s="31" customFormat="1" ht="15">
      <c r="A1" s="31" t="s">
        <v>76</v>
      </c>
      <c r="B1" s="39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360346</dc:creator>
  <cp:keywords/>
  <dc:description/>
  <cp:lastModifiedBy>Núria Roca Riera</cp:lastModifiedBy>
  <cp:lastPrinted>2018-09-28T12:33:49Z</cp:lastPrinted>
  <dcterms:created xsi:type="dcterms:W3CDTF">2012-07-16T10:06:49Z</dcterms:created>
  <dcterms:modified xsi:type="dcterms:W3CDTF">2018-10-02T11:06:54Z</dcterms:modified>
  <cp:category/>
  <cp:version/>
  <cp:contentType/>
  <cp:contentStatus/>
</cp:coreProperties>
</file>